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ACERAS Y CONTENES\"/>
    </mc:Choice>
  </mc:AlternateContent>
  <xr:revisionPtr revIDLastSave="0" documentId="13_ncr:1_{24F38CBC-87AD-44E6-8978-DCFD27CF37C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lles especificas villa coraz " sheetId="1" r:id="rId1"/>
  </sheets>
  <definedNames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xlnm.Print_Area" localSheetId="0">'calles especificas villa coraz '!$C$2:$I$64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o0" localSheetId="0">#REF!</definedName>
    <definedName name="o0">#REF!</definedName>
    <definedName name="_xlnm.Print_Titles" localSheetId="0">'calles especificas villa coraz '!$2:$11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29" i="1"/>
  <c r="F26" i="1"/>
  <c r="I43" i="1" l="1"/>
  <c r="I44" i="1" s="1"/>
  <c r="I45" i="1" s="1"/>
  <c r="I50" i="1" l="1"/>
  <c r="I51" i="1"/>
  <c r="I46" i="1"/>
  <c r="I47" i="1"/>
  <c r="I48" i="1"/>
  <c r="I52" i="1" l="1"/>
</calcChain>
</file>

<file path=xl/sharedStrings.xml><?xml version="1.0" encoding="utf-8"?>
<sst xmlns="http://schemas.openxmlformats.org/spreadsheetml/2006/main" count="91" uniqueCount="79">
  <si>
    <t>JUNTA DE DISTRITO MUNICIPAL BARRO ARRIBA</t>
  </si>
  <si>
    <t xml:space="preserve">Construcción / Reconstrucción   Aceras y Contenes: Sector Villa Corazon de Jesus y Los Casabes                                                                    </t>
  </si>
  <si>
    <t xml:space="preserve">Distrito: Barro Arriba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</si>
  <si>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Provincia: Azua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</si>
  <si>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(LOTE I, ITEM 1)</t>
  </si>
  <si>
    <t>PRESUPUESTO</t>
  </si>
  <si>
    <t>Fecha: 4/10/2025</t>
  </si>
  <si>
    <t>No.</t>
  </si>
  <si>
    <t>PARTIDA</t>
  </si>
  <si>
    <t>UNIDAD</t>
  </si>
  <si>
    <t>CANTIDAD</t>
  </si>
  <si>
    <t>P.U</t>
  </si>
  <si>
    <t>VALOR RD$</t>
  </si>
  <si>
    <t>SUB TOTAL RD$</t>
  </si>
  <si>
    <t>Aceras (M): Variable</t>
  </si>
  <si>
    <t>Contenes (M): 0.55 c/u</t>
  </si>
  <si>
    <t>I</t>
  </si>
  <si>
    <t xml:space="preserve">TRABAJOS  GENERALES  </t>
  </si>
  <si>
    <t>1.1.(1).1</t>
  </si>
  <si>
    <t xml:space="preserve"> Replanteo General</t>
  </si>
  <si>
    <t>ML</t>
  </si>
  <si>
    <t>1.4.(1)</t>
  </si>
  <si>
    <t xml:space="preserve"> Campamento </t>
  </si>
  <si>
    <t>PA</t>
  </si>
  <si>
    <t>II</t>
  </si>
  <si>
    <t xml:space="preserve"> MOVIMIENTO DE TIERRA </t>
  </si>
  <si>
    <t>2.2.(13)</t>
  </si>
  <si>
    <t>Remocion de Acera</t>
  </si>
  <si>
    <t>M2</t>
  </si>
  <si>
    <t>2.2.(14)</t>
  </si>
  <si>
    <t>Remoción de Contenes</t>
  </si>
  <si>
    <t>2.3(2)</t>
  </si>
  <si>
    <t>Excavación en Material No Clasificado</t>
  </si>
  <si>
    <t>d) A Mano</t>
  </si>
  <si>
    <t>M3N</t>
  </si>
  <si>
    <t>2.3(6)</t>
  </si>
  <si>
    <t>Relleno</t>
  </si>
  <si>
    <t>c.1) Suministro ,colocación y acarreo material de Relleno Bajo Acera,(Incluye un 25% del mat. de relleno a reponer en  la remoción de las aceras)</t>
  </si>
  <si>
    <t>M3C</t>
  </si>
  <si>
    <t>2.4.(1)</t>
  </si>
  <si>
    <t xml:space="preserve">Bote de Material </t>
  </si>
  <si>
    <t>c) Material No Clasificado</t>
  </si>
  <si>
    <t>M3E</t>
  </si>
  <si>
    <t>e) Material de Aceras, Contenes</t>
  </si>
  <si>
    <t>VII</t>
  </si>
  <si>
    <t xml:space="preserve"> OBRAS COMPLEMENTARIAS</t>
  </si>
  <si>
    <t>7.3 (1)</t>
  </si>
  <si>
    <t>Bordillo y contén de Hormigón vaciado en sitio (Horm. Simple Ind.  180 kg/cm2)</t>
  </si>
  <si>
    <t>7.3(5)</t>
  </si>
  <si>
    <t>Aceras de Hormigón (Horm. Simple  Ind. 180 kg/cm2)</t>
  </si>
  <si>
    <t>7.3(5).2</t>
  </si>
  <si>
    <t xml:space="preserve">Rampa  ( 1.00 x 1.20mt) de Hormigón (Horm. Simple  Ind. 180 kg/cm2),rateada,rayada con escoba </t>
  </si>
  <si>
    <t>7.3(5).3</t>
  </si>
  <si>
    <t>Reparacion de Bordillo y Conten</t>
  </si>
  <si>
    <t>7.8.(4)</t>
  </si>
  <si>
    <t xml:space="preserve"> Limpieza Final y Bote </t>
  </si>
  <si>
    <t xml:space="preserve"> SUB-TOTAL </t>
  </si>
  <si>
    <t>Dirección Técnica</t>
  </si>
  <si>
    <t>Itbis 18% del 10% de la Dirección Técnica</t>
  </si>
  <si>
    <t>Gastos Administrativos</t>
  </si>
  <si>
    <t xml:space="preserve">Seguros y Fianzas </t>
  </si>
  <si>
    <t>Codia</t>
  </si>
  <si>
    <t>Letreros</t>
  </si>
  <si>
    <t>P.A.</t>
  </si>
  <si>
    <t>Ley 6/86</t>
  </si>
  <si>
    <t>Transporte de equipos</t>
  </si>
  <si>
    <t xml:space="preserve">TOTAL GRAL.  PRESUPUESTO </t>
  </si>
  <si>
    <t>R.D.$</t>
  </si>
  <si>
    <t>NOTAS :</t>
  </si>
  <si>
    <t xml:space="preserve">Los Precios Alzados (PA) deberán pagarse  en las cubicaciones mediante desglose y su factura correspondiente . </t>
  </si>
  <si>
    <t xml:space="preserve">Los P.A. de los Trabajos Generales deberán ser pagados proporcional al monto cubicado.  </t>
  </si>
  <si>
    <t>Seguros y Fianzas debe de estar avalados a presentación de factura.</t>
  </si>
  <si>
    <t>IV</t>
  </si>
  <si>
    <t>El Gasto de Imprevisto solo puede ser utilizado con previa autorización de este Ayuntamiento.</t>
  </si>
  <si>
    <t>V</t>
  </si>
  <si>
    <t>La Limpieza Final será requisito indispensable para la formal recepción de la obra.</t>
  </si>
  <si>
    <t>VI</t>
  </si>
  <si>
    <t xml:space="preserve">Cuando los insumos: Combustible, Acero, Cemento, Concreto,  varíen ascendente o descendente del porciento (%) indicado en el contrato, con relación a los Insumos del Presupuesto Original, se reconsideraría un reajuste en las partidas que son afectadas por estos insumos. </t>
  </si>
  <si>
    <t>Los Volumenes serán pagados de acuerdo a los levantamientos en obras y a las cubicaciones realizadas por la supervisión y aprobadas por el Ayuntamineto y la Liga.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</si>
</sst>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2"/>
      <color indexed="8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Calibri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4" fillId="0" borderId="0"/>
  </cellStyleXfs>
  <cellXfs count="93">
    <xf numFmtId="0" fontId="0" fillId="0" borderId="0" xfId="0"/>
    <xf numFmtId="0" fontId="2" fillId="0" borderId="0" xfId="2" applyFont="1" applyAlignment="1">
      <alignment vertical="top"/>
    </xf>
    <xf numFmtId="0" fontId="2" fillId="0" borderId="0" xfId="2" applyFont="1"/>
    <xf numFmtId="0" fontId="3" fillId="0" borderId="0" xfId="2" applyFont="1"/>
    <xf numFmtId="0" fontId="2" fillId="0" borderId="0" xfId="1" applyNumberFormat="1" applyFont="1" applyFill="1" applyBorder="1" applyAlignment="1">
      <alignment horizontal="center" wrapText="1"/>
    </xf>
    <xf numFmtId="43" fontId="2" fillId="0" borderId="0" xfId="1" applyFont="1" applyFill="1" applyBorder="1" applyAlignment="1">
      <alignment wrapText="1"/>
    </xf>
    <xf numFmtId="0" fontId="5" fillId="2" borderId="0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center" vertical="center" wrapText="1"/>
    </xf>
    <xf numFmtId="0" fontId="5" fillId="2" borderId="0" xfId="1" applyNumberFormat="1" applyFont="1" applyFill="1" applyBorder="1" applyAlignment="1">
      <alignment horizontal="center" wrapText="1"/>
    </xf>
    <xf numFmtId="43" fontId="2" fillId="2" borderId="0" xfId="1" applyFont="1" applyFill="1" applyBorder="1" applyAlignment="1">
      <alignment vertical="center" wrapText="1"/>
    </xf>
    <xf numFmtId="43" fontId="7" fillId="2" borderId="0" xfId="1" applyFont="1" applyFill="1" applyBorder="1" applyAlignment="1">
      <alignment horizontal="right" vertical="center" wrapText="1"/>
    </xf>
    <xf numFmtId="43" fontId="2" fillId="0" borderId="0" xfId="1" applyFont="1" applyFill="1" applyBorder="1" applyAlignment="1">
      <alignment vertical="center" wrapText="1"/>
    </xf>
    <xf numFmtId="0" fontId="7" fillId="3" borderId="2" xfId="1" applyNumberFormat="1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 wrapText="1"/>
    </xf>
    <xf numFmtId="43" fontId="7" fillId="0" borderId="0" xfId="1" applyFont="1" applyFill="1" applyBorder="1" applyAlignment="1">
      <alignment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vertical="center" wrapText="1"/>
    </xf>
    <xf numFmtId="43" fontId="8" fillId="0" borderId="0" xfId="1" applyFont="1" applyFill="1" applyBorder="1" applyAlignment="1">
      <alignment wrapText="1"/>
    </xf>
    <xf numFmtId="0" fontId="7" fillId="0" borderId="0" xfId="1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43" fontId="7" fillId="0" borderId="0" xfId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43" fontId="2" fillId="0" borderId="0" xfId="1" applyFont="1" applyFill="1" applyBorder="1" applyAlignment="1">
      <alignment horizontal="center" wrapText="1"/>
    </xf>
    <xf numFmtId="43" fontId="7" fillId="0" borderId="0" xfId="1" applyFont="1" applyFill="1" applyBorder="1" applyAlignment="1">
      <alignment wrapText="1"/>
    </xf>
    <xf numFmtId="0" fontId="2" fillId="0" borderId="0" xfId="1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43" fontId="8" fillId="0" borderId="0" xfId="1" applyFont="1" applyFill="1" applyBorder="1" applyAlignment="1">
      <alignment vertical="center" wrapText="1"/>
    </xf>
    <xf numFmtId="43" fontId="10" fillId="0" borderId="0" xfId="1" applyFont="1" applyFill="1" applyBorder="1" applyAlignment="1">
      <alignment horizontal="center" vertical="center" wrapText="1"/>
    </xf>
    <xf numFmtId="43" fontId="10" fillId="0" borderId="0" xfId="1" applyFont="1" applyFill="1" applyBorder="1" applyAlignment="1">
      <alignment vertical="center" wrapText="1"/>
    </xf>
    <xf numFmtId="43" fontId="11" fillId="0" borderId="0" xfId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/>
    </xf>
    <xf numFmtId="0" fontId="9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2" applyFont="1" applyBorder="1" applyAlignment="1">
      <alignment horizontal="center" vertical="top" wrapText="1"/>
    </xf>
    <xf numFmtId="0" fontId="2" fillId="0" borderId="0" xfId="2" applyFont="1" applyBorder="1" applyAlignment="1">
      <alignment horizontal="left" vertical="top" wrapText="1"/>
    </xf>
    <xf numFmtId="0" fontId="7" fillId="0" borderId="0" xfId="2" applyFont="1" applyFill="1" applyBorder="1" applyAlignment="1">
      <alignment vertical="center"/>
    </xf>
    <xf numFmtId="0" fontId="3" fillId="0" borderId="0" xfId="2" applyFont="1" applyBorder="1"/>
    <xf numFmtId="0" fontId="7" fillId="0" borderId="0" xfId="2" applyFont="1" applyFill="1" applyBorder="1" applyAlignment="1">
      <alignment vertical="center" wrapText="1"/>
    </xf>
    <xf numFmtId="4" fontId="12" fillId="0" borderId="0" xfId="0" applyNumberFormat="1" applyFont="1" applyFill="1" applyBorder="1"/>
    <xf numFmtId="43" fontId="3" fillId="0" borderId="0" xfId="2" applyNumberFormat="1" applyFont="1"/>
    <xf numFmtId="0" fontId="8" fillId="0" borderId="0" xfId="0" applyFont="1" applyBorder="1" applyAlignment="1">
      <alignment horizontal="left"/>
    </xf>
    <xf numFmtId="10" fontId="2" fillId="0" borderId="0" xfId="2" applyNumberFormat="1" applyFont="1" applyFill="1" applyBorder="1" applyAlignment="1">
      <alignment vertical="center"/>
    </xf>
    <xf numFmtId="10" fontId="2" fillId="0" borderId="0" xfId="2" applyNumberFormat="1" applyFont="1" applyFill="1" applyBorder="1" applyAlignment="1">
      <alignment horizontal="right" vertical="center"/>
    </xf>
    <xf numFmtId="0" fontId="8" fillId="0" borderId="0" xfId="2" applyFont="1" applyFill="1" applyBorder="1" applyAlignment="1">
      <alignment horizontal="center" vertical="top" wrapText="1"/>
    </xf>
    <xf numFmtId="0" fontId="8" fillId="0" borderId="0" xfId="2" applyFont="1" applyFill="1" applyBorder="1" applyAlignment="1">
      <alignment horizontal="left" vertical="top" wrapText="1"/>
    </xf>
    <xf numFmtId="0" fontId="13" fillId="0" borderId="0" xfId="2" applyFont="1" applyFill="1"/>
    <xf numFmtId="0" fontId="2" fillId="0" borderId="0" xfId="2" applyFont="1" applyBorder="1" applyAlignment="1">
      <alignment horizontal="center" vertical="center" wrapText="1"/>
    </xf>
    <xf numFmtId="0" fontId="14" fillId="0" borderId="0" xfId="2" applyFont="1" applyBorder="1" applyAlignment="1">
      <alignment vertical="center"/>
    </xf>
    <xf numFmtId="40" fontId="2" fillId="0" borderId="0" xfId="2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2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8" fillId="0" borderId="0" xfId="0" applyFont="1"/>
    <xf numFmtId="0" fontId="7" fillId="0" borderId="3" xfId="2" applyFont="1" applyFill="1" applyBorder="1" applyAlignment="1">
      <alignment vertical="center"/>
    </xf>
    <xf numFmtId="0" fontId="3" fillId="0" borderId="4" xfId="2" applyFont="1" applyBorder="1"/>
    <xf numFmtId="0" fontId="7" fillId="0" borderId="4" xfId="2" applyFont="1" applyFill="1" applyBorder="1" applyAlignment="1">
      <alignment vertical="center" wrapText="1"/>
    </xf>
    <xf numFmtId="4" fontId="12" fillId="0" borderId="5" xfId="0" applyNumberFormat="1" applyFont="1" applyFill="1" applyBorder="1"/>
    <xf numFmtId="0" fontId="12" fillId="0" borderId="6" xfId="3" applyFont="1" applyBorder="1"/>
    <xf numFmtId="0" fontId="3" fillId="0" borderId="1" xfId="2" applyFont="1" applyBorder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4" fontId="12" fillId="0" borderId="7" xfId="0" applyNumberFormat="1" applyFont="1" applyFill="1" applyBorder="1"/>
    <xf numFmtId="0" fontId="8" fillId="0" borderId="8" xfId="0" applyFont="1" applyBorder="1" applyAlignment="1">
      <alignment horizontal="left"/>
    </xf>
    <xf numFmtId="0" fontId="3" fillId="0" borderId="9" xfId="2" applyFont="1" applyBorder="1"/>
    <xf numFmtId="0" fontId="8" fillId="0" borderId="9" xfId="0" applyFont="1" applyBorder="1" applyAlignment="1">
      <alignment horizontal="left"/>
    </xf>
    <xf numFmtId="10" fontId="2" fillId="0" borderId="9" xfId="2" applyNumberFormat="1" applyFont="1" applyFill="1" applyBorder="1" applyAlignment="1">
      <alignment vertical="center"/>
    </xf>
    <xf numFmtId="4" fontId="8" fillId="0" borderId="10" xfId="0" applyNumberFormat="1" applyFont="1" applyFill="1" applyBorder="1"/>
    <xf numFmtId="0" fontId="8" fillId="0" borderId="11" xfId="0" applyFont="1" applyBorder="1" applyAlignment="1">
      <alignment horizontal="left"/>
    </xf>
    <xf numFmtId="4" fontId="8" fillId="0" borderId="12" xfId="0" applyNumberFormat="1" applyFont="1" applyFill="1" applyBorder="1"/>
    <xf numFmtId="0" fontId="8" fillId="0" borderId="13" xfId="0" applyFont="1" applyFill="1" applyBorder="1" applyAlignment="1">
      <alignment horizontal="left"/>
    </xf>
    <xf numFmtId="0" fontId="13" fillId="0" borderId="14" xfId="2" applyFont="1" applyFill="1" applyBorder="1"/>
    <xf numFmtId="0" fontId="8" fillId="0" borderId="14" xfId="0" applyFont="1" applyFill="1" applyBorder="1"/>
    <xf numFmtId="10" fontId="8" fillId="0" borderId="14" xfId="2" applyNumberFormat="1" applyFont="1" applyFill="1" applyBorder="1" applyAlignment="1">
      <alignment horizontal="right" vertical="center"/>
    </xf>
    <xf numFmtId="4" fontId="8" fillId="0" borderId="15" xfId="0" applyNumberFormat="1" applyFont="1" applyFill="1" applyBorder="1"/>
    <xf numFmtId="0" fontId="7" fillId="2" borderId="1" xfId="1" applyNumberFormat="1" applyFont="1" applyFill="1" applyBorder="1" applyAlignment="1">
      <alignment horizontal="left" vertical="top" wrapText="1"/>
    </xf>
    <xf numFmtId="43" fontId="7" fillId="2" borderId="1" xfId="1" applyFont="1" applyFill="1" applyBorder="1" applyAlignment="1">
      <alignment horizontal="center" vertical="center" wrapText="1"/>
    </xf>
    <xf numFmtId="0" fontId="5" fillId="2" borderId="0" xfId="1" applyNumberFormat="1" applyFont="1" applyFill="1" applyBorder="1" applyAlignment="1">
      <alignment horizontal="center" vertical="center" wrapText="1"/>
    </xf>
    <xf numFmtId="0" fontId="5" fillId="2" borderId="0" xfId="1" applyNumberFormat="1" applyFont="1" applyFill="1" applyBorder="1" applyAlignment="1">
      <alignment horizontal="center" wrapText="1"/>
    </xf>
    <xf numFmtId="0" fontId="6" fillId="2" borderId="0" xfId="1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1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4">
    <cellStyle name="Millares" xfId="1" builtinId="3"/>
    <cellStyle name="Normal" xfId="0" builtinId="0"/>
    <cellStyle name="Normal 10 2" xfId="3" xr:uid="{00000000-0005-0000-0000-000002000000}"/>
    <cellStyle name="Normal_Xl0000020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C1:L71"/>
  <sheetViews>
    <sheetView tabSelected="1" view="pageBreakPreview" topLeftCell="A3" zoomScale="80" zoomScaleNormal="100" zoomScaleSheetLayoutView="80" workbookViewId="0">
      <selection activeCell="F55" sqref="F55"/>
    </sheetView>
  </sheetViews>
  <sheetFormatPr baseColWidth="10" defaultColWidth="9.140625" defaultRowHeight="15.75" x14ac:dyDescent="0.25"/>
  <cols>
    <col min="1" max="2" width="9.140625" style="3"/>
    <col min="3" max="3" width="10.5703125" style="1" customWidth="1"/>
    <col min="4" max="4" width="57" style="1" customWidth="1"/>
    <col min="5" max="5" width="21.85546875" style="2" customWidth="1"/>
    <col min="6" max="6" width="22.28515625" style="2" customWidth="1"/>
    <col min="7" max="7" width="14" style="2" customWidth="1"/>
    <col min="8" max="8" width="17.7109375" style="2" customWidth="1"/>
    <col min="9" max="9" width="21.5703125" style="2" customWidth="1"/>
    <col min="10" max="10" width="19.5703125" style="2" customWidth="1"/>
    <col min="11" max="11" width="17" style="3" customWidth="1"/>
    <col min="12" max="12" width="15.140625" style="3" bestFit="1" customWidth="1"/>
    <col min="13" max="13" width="22.42578125" style="3" customWidth="1"/>
    <col min="14" max="14" width="28.140625" style="3" customWidth="1"/>
    <col min="15" max="15" width="15.42578125" style="3" bestFit="1" customWidth="1"/>
    <col min="16" max="16" width="15.85546875" style="3" customWidth="1"/>
    <col min="17" max="16384" width="9.140625" style="3"/>
  </cols>
  <sheetData>
    <row r="1" spans="3:11" hidden="1" x14ac:dyDescent="0.25"/>
    <row r="2" spans="3:11" s="5" customFormat="1" ht="33" hidden="1" customHeight="1" x14ac:dyDescent="0.2">
      <c r="C2" s="86"/>
      <c r="D2" s="86"/>
      <c r="E2" s="86"/>
      <c r="F2" s="86"/>
      <c r="G2" s="86"/>
      <c r="H2" s="86"/>
      <c r="I2" s="86"/>
      <c r="J2" s="4"/>
      <c r="K2" s="4"/>
    </row>
    <row r="3" spans="3:11" s="5" customFormat="1" ht="33" customHeight="1" x14ac:dyDescent="0.2">
      <c r="C3" s="6"/>
      <c r="D3" s="6"/>
      <c r="E3" s="6"/>
      <c r="F3" s="6"/>
      <c r="G3" s="6"/>
      <c r="H3" s="6"/>
      <c r="I3" s="6"/>
      <c r="J3" s="4"/>
      <c r="K3" s="4"/>
    </row>
    <row r="4" spans="3:11" s="5" customFormat="1" ht="23.25" customHeight="1" x14ac:dyDescent="0.2">
      <c r="C4" s="6"/>
      <c r="D4" s="6"/>
      <c r="E4" s="6"/>
      <c r="F4" s="6"/>
      <c r="G4" s="6"/>
      <c r="H4" s="6"/>
      <c r="I4" s="6"/>
      <c r="J4" s="4"/>
      <c r="K4" s="4"/>
    </row>
    <row r="5" spans="3:11" s="5" customFormat="1" ht="18.75" customHeight="1" x14ac:dyDescent="0.2">
      <c r="C5" s="86" t="s">
        <v>0</v>
      </c>
      <c r="D5" s="86"/>
      <c r="E5" s="86"/>
      <c r="F5" s="86"/>
      <c r="G5" s="86"/>
      <c r="H5" s="86"/>
      <c r="I5" s="86"/>
      <c r="J5" s="4"/>
      <c r="K5" s="4"/>
    </row>
    <row r="6" spans="3:11" s="5" customFormat="1" ht="18.75" customHeight="1" x14ac:dyDescent="0.2">
      <c r="C6" s="6"/>
      <c r="D6" s="6"/>
      <c r="E6" s="6"/>
      <c r="F6" s="6"/>
      <c r="G6" s="6"/>
      <c r="H6" s="6"/>
      <c r="I6" s="6"/>
      <c r="J6" s="4"/>
      <c r="K6" s="4"/>
    </row>
    <row r="7" spans="3:11" s="5" customFormat="1" ht="29.25" customHeight="1" x14ac:dyDescent="0.25">
      <c r="C7" s="87" t="s">
        <v>1</v>
      </c>
      <c r="D7" s="87"/>
      <c r="E7" s="87"/>
      <c r="F7" s="87"/>
      <c r="G7" s="87"/>
      <c r="H7" s="87"/>
      <c r="I7" s="87"/>
      <c r="J7" s="7"/>
      <c r="K7" s="7"/>
    </row>
    <row r="8" spans="3:11" s="5" customFormat="1" ht="29.25" customHeight="1" x14ac:dyDescent="0.3">
      <c r="C8" s="88" t="s">
        <v>2</v>
      </c>
      <c r="D8" s="88"/>
      <c r="E8" s="88"/>
      <c r="F8" s="88"/>
      <c r="G8" s="88"/>
      <c r="H8" s="88"/>
      <c r="I8" s="88"/>
      <c r="J8" s="7"/>
      <c r="K8" s="7"/>
    </row>
    <row r="9" spans="3:11" s="5" customFormat="1" ht="29.25" customHeight="1" x14ac:dyDescent="0.25">
      <c r="C9" s="8"/>
      <c r="D9" s="8"/>
      <c r="E9" s="8" t="s">
        <v>3</v>
      </c>
      <c r="F9" s="8"/>
      <c r="G9" s="8"/>
      <c r="H9" s="8"/>
      <c r="I9" s="8"/>
      <c r="J9" s="7"/>
      <c r="K9" s="7"/>
    </row>
    <row r="10" spans="3:11" s="5" customFormat="1" ht="29.25" customHeight="1" x14ac:dyDescent="0.25">
      <c r="C10" s="87" t="s">
        <v>4</v>
      </c>
      <c r="D10" s="87"/>
      <c r="E10" s="87"/>
      <c r="F10" s="87"/>
      <c r="G10" s="87"/>
      <c r="H10" s="87"/>
      <c r="I10" s="87"/>
      <c r="J10" s="7"/>
      <c r="K10" s="7"/>
    </row>
    <row r="11" spans="3:11" s="5" customFormat="1" ht="25.5" customHeight="1" thickBot="1" x14ac:dyDescent="0.25">
      <c r="C11" s="84" t="s">
        <v>5</v>
      </c>
      <c r="D11" s="84"/>
      <c r="E11" s="85"/>
      <c r="F11" s="85"/>
      <c r="G11" s="9"/>
      <c r="H11" s="9"/>
      <c r="I11" s="10" t="s">
        <v>6</v>
      </c>
      <c r="J11" s="11"/>
      <c r="K11" s="11"/>
    </row>
    <row r="12" spans="3:11" s="15" customFormat="1" ht="31.5" customHeight="1" thickBot="1" x14ac:dyDescent="0.25">
      <c r="C12" s="12" t="s">
        <v>7</v>
      </c>
      <c r="D12" s="13" t="s">
        <v>8</v>
      </c>
      <c r="E12" s="13" t="s">
        <v>9</v>
      </c>
      <c r="F12" s="13" t="s">
        <v>10</v>
      </c>
      <c r="G12" s="13" t="s">
        <v>11</v>
      </c>
      <c r="H12" s="13" t="s">
        <v>12</v>
      </c>
      <c r="I12" s="13" t="s">
        <v>13</v>
      </c>
      <c r="J12" s="14"/>
      <c r="K12" s="14"/>
    </row>
    <row r="13" spans="3:11" s="18" customFormat="1" ht="18" customHeight="1" x14ac:dyDescent="0.2">
      <c r="C13" s="16"/>
      <c r="D13" s="17" t="s">
        <v>14</v>
      </c>
      <c r="E13" s="16"/>
      <c r="F13" s="16"/>
      <c r="G13" s="91"/>
      <c r="H13" s="91"/>
      <c r="I13" s="16"/>
      <c r="J13" s="7"/>
      <c r="K13" s="7"/>
    </row>
    <row r="14" spans="3:11" s="18" customFormat="1" ht="22.9" customHeight="1" x14ac:dyDescent="0.2">
      <c r="C14" s="16"/>
      <c r="D14" s="91" t="s">
        <v>15</v>
      </c>
      <c r="E14" s="91"/>
      <c r="F14" s="16"/>
      <c r="I14" s="16"/>
      <c r="J14" s="7"/>
      <c r="K14" s="7"/>
    </row>
    <row r="15" spans="3:11" s="18" customFormat="1" ht="16.5" customHeight="1" x14ac:dyDescent="0.2">
      <c r="C15" s="16"/>
      <c r="D15" s="19"/>
      <c r="E15" s="19"/>
      <c r="F15" s="16"/>
      <c r="G15" s="19"/>
      <c r="H15" s="19"/>
      <c r="I15" s="16"/>
      <c r="J15" s="7"/>
      <c r="K15" s="7"/>
    </row>
    <row r="16" spans="3:11" s="15" customFormat="1" ht="20.25" customHeight="1" x14ac:dyDescent="0.2">
      <c r="C16" s="16" t="s">
        <v>16</v>
      </c>
      <c r="D16" s="20" t="s">
        <v>17</v>
      </c>
      <c r="E16" s="14"/>
      <c r="F16" s="11"/>
      <c r="G16" s="11"/>
      <c r="H16" s="14"/>
      <c r="I16" s="21"/>
      <c r="J16" s="14"/>
      <c r="K16" s="14"/>
    </row>
    <row r="17" spans="3:11" s="24" customFormat="1" ht="25.5" customHeight="1" x14ac:dyDescent="0.25">
      <c r="C17" s="4" t="s">
        <v>18</v>
      </c>
      <c r="D17" s="22" t="s">
        <v>19</v>
      </c>
      <c r="E17" s="23" t="s">
        <v>20</v>
      </c>
      <c r="F17" s="5">
        <v>1000</v>
      </c>
      <c r="G17" s="5"/>
      <c r="H17" s="5"/>
      <c r="J17" s="5"/>
      <c r="K17" s="5"/>
    </row>
    <row r="18" spans="3:11" s="24" customFormat="1" ht="20.45" customHeight="1" x14ac:dyDescent="0.25">
      <c r="C18" s="4" t="s">
        <v>21</v>
      </c>
      <c r="D18" s="22" t="s">
        <v>22</v>
      </c>
      <c r="E18" s="23" t="s">
        <v>23</v>
      </c>
      <c r="F18" s="5">
        <v>1</v>
      </c>
      <c r="G18" s="5"/>
      <c r="H18" s="5"/>
      <c r="J18" s="5"/>
      <c r="K18" s="5"/>
    </row>
    <row r="19" spans="3:11" s="15" customFormat="1" ht="15.95" customHeight="1" x14ac:dyDescent="0.2">
      <c r="C19" s="25"/>
      <c r="D19" s="26"/>
      <c r="E19" s="14"/>
      <c r="F19" s="11"/>
      <c r="G19" s="27"/>
      <c r="H19" s="11"/>
      <c r="J19" s="5"/>
      <c r="K19" s="11"/>
    </row>
    <row r="20" spans="3:11" s="30" customFormat="1" ht="21.75" customHeight="1" x14ac:dyDescent="0.2">
      <c r="C20" s="16" t="s">
        <v>24</v>
      </c>
      <c r="D20" s="20" t="s">
        <v>25</v>
      </c>
      <c r="E20" s="28"/>
      <c r="F20" s="29"/>
      <c r="G20" s="29"/>
      <c r="H20" s="11"/>
      <c r="J20" s="5"/>
      <c r="K20" s="29"/>
    </row>
    <row r="21" spans="3:11" s="30" customFormat="1" ht="24" customHeight="1" x14ac:dyDescent="0.2">
      <c r="C21" s="31" t="s">
        <v>26</v>
      </c>
      <c r="D21" s="32" t="s">
        <v>27</v>
      </c>
      <c r="E21" s="31" t="s">
        <v>28</v>
      </c>
      <c r="F21" s="27">
        <v>205</v>
      </c>
      <c r="G21" s="27"/>
      <c r="H21" s="11"/>
      <c r="J21" s="5"/>
      <c r="K21" s="29"/>
    </row>
    <row r="22" spans="3:11" s="30" customFormat="1" ht="25.9" customHeight="1" x14ac:dyDescent="0.2">
      <c r="C22" s="7" t="s">
        <v>29</v>
      </c>
      <c r="D22" s="33" t="s">
        <v>30</v>
      </c>
      <c r="E22" s="14" t="s">
        <v>20</v>
      </c>
      <c r="F22" s="27">
        <v>395</v>
      </c>
      <c r="G22" s="27"/>
      <c r="H22" s="11"/>
      <c r="J22" s="5"/>
      <c r="K22" s="29"/>
    </row>
    <row r="23" spans="3:11" s="30" customFormat="1" ht="29.45" customHeight="1" x14ac:dyDescent="0.2">
      <c r="C23" s="7" t="s">
        <v>31</v>
      </c>
      <c r="D23" s="33" t="s">
        <v>32</v>
      </c>
      <c r="E23" s="14"/>
      <c r="F23" s="27"/>
      <c r="G23" s="27"/>
      <c r="H23" s="11"/>
      <c r="J23" s="5"/>
      <c r="K23" s="29"/>
    </row>
    <row r="24" spans="3:11" s="30" customFormat="1" ht="22.5" customHeight="1" x14ac:dyDescent="0.2">
      <c r="C24" s="7"/>
      <c r="D24" s="33" t="s">
        <v>33</v>
      </c>
      <c r="E24" s="14" t="s">
        <v>34</v>
      </c>
      <c r="F24" s="27">
        <v>2.58</v>
      </c>
      <c r="G24" s="27"/>
      <c r="H24" s="11"/>
      <c r="J24" s="5"/>
      <c r="K24" s="29"/>
    </row>
    <row r="25" spans="3:11" s="30" customFormat="1" ht="26.45" customHeight="1" x14ac:dyDescent="0.2">
      <c r="C25" s="31" t="s">
        <v>35</v>
      </c>
      <c r="D25" s="32" t="s">
        <v>36</v>
      </c>
      <c r="E25" s="31"/>
      <c r="F25" s="27"/>
      <c r="G25" s="27"/>
      <c r="H25" s="11"/>
      <c r="J25" s="5"/>
      <c r="K25" s="29"/>
    </row>
    <row r="26" spans="3:11" s="30" customFormat="1" ht="53.1" customHeight="1" x14ac:dyDescent="0.2">
      <c r="C26" s="31"/>
      <c r="D26" s="33" t="s">
        <v>37</v>
      </c>
      <c r="E26" s="31" t="s">
        <v>38</v>
      </c>
      <c r="F26" s="27">
        <f>170*0.2+205*0.2*0.25</f>
        <v>44.25</v>
      </c>
      <c r="G26" s="27"/>
      <c r="H26" s="11"/>
      <c r="J26" s="5"/>
      <c r="K26" s="29"/>
    </row>
    <row r="27" spans="3:11" s="15" customFormat="1" ht="25.9" customHeight="1" x14ac:dyDescent="0.2">
      <c r="C27" s="7" t="s">
        <v>39</v>
      </c>
      <c r="D27" s="33" t="s">
        <v>40</v>
      </c>
      <c r="E27" s="14"/>
      <c r="F27" s="30"/>
      <c r="G27" s="27"/>
      <c r="H27" s="11"/>
      <c r="J27" s="5"/>
      <c r="K27" s="11"/>
    </row>
    <row r="28" spans="3:11" s="24" customFormat="1" ht="23.45" customHeight="1" x14ac:dyDescent="0.25">
      <c r="C28" s="4"/>
      <c r="D28" s="32" t="s">
        <v>41</v>
      </c>
      <c r="E28" s="23" t="s">
        <v>42</v>
      </c>
      <c r="F28" s="27">
        <v>3.23</v>
      </c>
      <c r="G28" s="27"/>
      <c r="H28" s="11"/>
      <c r="J28" s="5"/>
      <c r="K28" s="5"/>
    </row>
    <row r="29" spans="3:11" s="15" customFormat="1" ht="27.2" customHeight="1" x14ac:dyDescent="0.2">
      <c r="C29" s="7"/>
      <c r="D29" s="34" t="s">
        <v>43</v>
      </c>
      <c r="E29" s="14" t="s">
        <v>42</v>
      </c>
      <c r="F29" s="27">
        <f>+(F21*0.1+F22*0.1)*1.4</f>
        <v>84</v>
      </c>
      <c r="G29" s="27"/>
      <c r="H29" s="11"/>
      <c r="J29" s="5"/>
      <c r="K29" s="11"/>
    </row>
    <row r="30" spans="3:11" s="15" customFormat="1" ht="20.100000000000001" customHeight="1" x14ac:dyDescent="0.2">
      <c r="C30" s="7"/>
      <c r="D30" s="35"/>
      <c r="E30" s="14"/>
      <c r="F30" s="11"/>
      <c r="G30" s="27"/>
      <c r="H30" s="11"/>
      <c r="J30" s="5"/>
      <c r="K30" s="11"/>
    </row>
    <row r="31" spans="3:11" s="15" customFormat="1" ht="23.45" customHeight="1" x14ac:dyDescent="0.2">
      <c r="C31" s="16" t="s">
        <v>44</v>
      </c>
      <c r="D31" s="20" t="s">
        <v>45</v>
      </c>
      <c r="E31" s="14"/>
      <c r="F31" s="11"/>
      <c r="G31" s="27"/>
      <c r="H31" s="11"/>
      <c r="J31" s="5"/>
      <c r="K31" s="11"/>
    </row>
    <row r="32" spans="3:11" s="15" customFormat="1" ht="38.1" customHeight="1" x14ac:dyDescent="0.2">
      <c r="C32" s="7" t="s">
        <v>46</v>
      </c>
      <c r="D32" s="33" t="s">
        <v>47</v>
      </c>
      <c r="E32" s="14" t="s">
        <v>20</v>
      </c>
      <c r="F32" s="11">
        <v>1000</v>
      </c>
      <c r="G32" s="11"/>
      <c r="H32" s="11"/>
      <c r="J32" s="5"/>
      <c r="K32" s="11"/>
    </row>
    <row r="33" spans="3:11" s="32" customFormat="1" ht="27.6" customHeight="1" x14ac:dyDescent="0.2">
      <c r="C33" s="31" t="s">
        <v>48</v>
      </c>
      <c r="D33" s="33" t="s">
        <v>49</v>
      </c>
      <c r="E33" s="31" t="s">
        <v>28</v>
      </c>
      <c r="F33" s="36">
        <v>730</v>
      </c>
      <c r="G33" s="37"/>
      <c r="H33" s="11"/>
      <c r="J33" s="5"/>
    </row>
    <row r="34" spans="3:11" s="32" customFormat="1" ht="35.1" customHeight="1" x14ac:dyDescent="0.2">
      <c r="C34" s="31" t="s">
        <v>50</v>
      </c>
      <c r="D34" s="33" t="s">
        <v>51</v>
      </c>
      <c r="E34" s="31" t="s">
        <v>28</v>
      </c>
      <c r="F34" s="36">
        <f>6*2*2*1*1.2</f>
        <v>28.799999999999997</v>
      </c>
      <c r="G34" s="37"/>
      <c r="H34" s="11"/>
      <c r="J34" s="5"/>
    </row>
    <row r="35" spans="3:11" s="32" customFormat="1" ht="42" customHeight="1" x14ac:dyDescent="0.2">
      <c r="C35" s="31" t="s">
        <v>52</v>
      </c>
      <c r="D35" s="33" t="s">
        <v>53</v>
      </c>
      <c r="E35" s="31" t="s">
        <v>28</v>
      </c>
      <c r="F35" s="36">
        <v>200</v>
      </c>
      <c r="G35" s="37"/>
      <c r="H35" s="11"/>
      <c r="J35" s="5"/>
    </row>
    <row r="36" spans="3:11" s="15" customFormat="1" ht="24" customHeight="1" x14ac:dyDescent="0.2">
      <c r="C36" s="7" t="s">
        <v>54</v>
      </c>
      <c r="D36" s="33" t="s">
        <v>55</v>
      </c>
      <c r="E36" s="14" t="s">
        <v>23</v>
      </c>
      <c r="F36" s="11">
        <v>1</v>
      </c>
      <c r="G36" s="11"/>
      <c r="H36" s="11"/>
      <c r="J36" s="5"/>
      <c r="K36" s="11"/>
    </row>
    <row r="37" spans="3:11" s="15" customFormat="1" ht="18.75" customHeight="1" x14ac:dyDescent="0.2">
      <c r="C37" s="25"/>
      <c r="D37" s="38"/>
      <c r="E37" s="14"/>
      <c r="F37" s="11"/>
      <c r="G37" s="27"/>
      <c r="H37" s="11"/>
      <c r="J37" s="5"/>
      <c r="K37" s="11"/>
    </row>
    <row r="38" spans="3:11" ht="18.75" customHeight="1" x14ac:dyDescent="0.25">
      <c r="C38" s="39"/>
      <c r="D38" s="40"/>
      <c r="E38" s="41" t="s">
        <v>56</v>
      </c>
      <c r="F38" s="42"/>
      <c r="G38" s="43"/>
      <c r="H38" s="43"/>
      <c r="I38" s="44"/>
      <c r="J38" s="30"/>
      <c r="K38" s="45"/>
    </row>
    <row r="39" spans="3:11" ht="18.75" customHeight="1" x14ac:dyDescent="0.25">
      <c r="C39" s="39"/>
      <c r="D39" s="40"/>
      <c r="E39" s="41"/>
      <c r="F39" s="42"/>
      <c r="G39" s="43"/>
      <c r="H39" s="43"/>
      <c r="I39" s="44"/>
      <c r="J39" s="30"/>
      <c r="K39" s="45"/>
    </row>
    <row r="40" spans="3:11" ht="18.75" customHeight="1" x14ac:dyDescent="0.25">
      <c r="C40" s="39"/>
      <c r="D40" s="40"/>
      <c r="E40" s="41"/>
      <c r="F40" s="42"/>
      <c r="G40" s="43"/>
      <c r="H40" s="43"/>
      <c r="I40" s="44"/>
      <c r="J40" s="30"/>
      <c r="K40" s="45"/>
    </row>
    <row r="41" spans="3:11" ht="18.75" customHeight="1" x14ac:dyDescent="0.25">
      <c r="C41" s="39"/>
      <c r="D41" s="40"/>
      <c r="E41" s="41"/>
      <c r="F41" s="42"/>
      <c r="G41" s="43"/>
      <c r="H41" s="43"/>
      <c r="I41" s="44"/>
      <c r="J41" s="30"/>
      <c r="K41" s="45"/>
    </row>
    <row r="42" spans="3:11" ht="18.75" customHeight="1" thickBot="1" x14ac:dyDescent="0.3">
      <c r="C42" s="39"/>
      <c r="D42" s="40"/>
      <c r="E42" s="41"/>
      <c r="F42" s="42"/>
      <c r="G42" s="43"/>
      <c r="H42" s="43"/>
      <c r="I42" s="44"/>
      <c r="J42" s="30"/>
      <c r="K42" s="45"/>
    </row>
    <row r="43" spans="3:11" ht="18.75" customHeight="1" x14ac:dyDescent="0.25">
      <c r="C43" s="39"/>
      <c r="D43" s="40"/>
      <c r="E43" s="63" t="s">
        <v>56</v>
      </c>
      <c r="F43" s="64"/>
      <c r="G43" s="65"/>
      <c r="H43" s="65"/>
      <c r="I43" s="66">
        <f>SUM(I18:I36)</f>
        <v>0</v>
      </c>
      <c r="J43" s="30"/>
      <c r="K43" s="45"/>
    </row>
    <row r="44" spans="3:11" ht="18" customHeight="1" x14ac:dyDescent="0.25">
      <c r="C44" s="39"/>
      <c r="D44" s="40"/>
      <c r="E44" s="72" t="s">
        <v>57</v>
      </c>
      <c r="F44" s="73"/>
      <c r="G44" s="74"/>
      <c r="H44" s="75">
        <v>0.1</v>
      </c>
      <c r="I44" s="76">
        <f>I43*H44</f>
        <v>0</v>
      </c>
      <c r="J44" s="11"/>
    </row>
    <row r="45" spans="3:11" ht="18" customHeight="1" x14ac:dyDescent="0.25">
      <c r="C45" s="39"/>
      <c r="D45" s="40"/>
      <c r="E45" s="77" t="s">
        <v>58</v>
      </c>
      <c r="F45" s="42"/>
      <c r="G45" s="46"/>
      <c r="H45" s="47">
        <v>0.18</v>
      </c>
      <c r="I45" s="78">
        <f>I44*H45</f>
        <v>0</v>
      </c>
      <c r="J45" s="11"/>
    </row>
    <row r="46" spans="3:11" ht="18" customHeight="1" x14ac:dyDescent="0.25">
      <c r="C46" s="39"/>
      <c r="D46" s="40"/>
      <c r="E46" s="77" t="s">
        <v>59</v>
      </c>
      <c r="F46" s="42"/>
      <c r="G46" s="46"/>
      <c r="H46" s="47">
        <v>4.3499999999999997E-2</v>
      </c>
      <c r="I46" s="78">
        <f>I43*H46</f>
        <v>0</v>
      </c>
      <c r="J46" s="11"/>
    </row>
    <row r="47" spans="3:11" ht="18" customHeight="1" x14ac:dyDescent="0.25">
      <c r="C47" s="39"/>
      <c r="D47" s="40"/>
      <c r="E47" s="77" t="s">
        <v>60</v>
      </c>
      <c r="F47" s="42"/>
      <c r="G47" s="46"/>
      <c r="H47" s="47">
        <v>2.5000000000000001E-2</v>
      </c>
      <c r="I47" s="78">
        <f>I43*H47</f>
        <v>0</v>
      </c>
      <c r="J47" s="11"/>
    </row>
    <row r="48" spans="3:11" ht="18" customHeight="1" x14ac:dyDescent="0.25">
      <c r="C48" s="39"/>
      <c r="D48" s="40"/>
      <c r="E48" s="77" t="s">
        <v>61</v>
      </c>
      <c r="F48" s="42"/>
      <c r="G48" s="46"/>
      <c r="H48" s="47">
        <v>1E-3</v>
      </c>
      <c r="I48" s="78">
        <f>I43*H48</f>
        <v>0</v>
      </c>
      <c r="J48" s="11"/>
    </row>
    <row r="49" spans="3:10" ht="18" customHeight="1" x14ac:dyDescent="0.25">
      <c r="C49" s="39"/>
      <c r="D49" s="40"/>
      <c r="E49" s="77" t="s">
        <v>62</v>
      </c>
      <c r="F49" s="42"/>
      <c r="G49" s="46"/>
      <c r="H49" s="48" t="s">
        <v>63</v>
      </c>
      <c r="I49" s="78"/>
      <c r="J49" s="11"/>
    </row>
    <row r="50" spans="3:10" ht="18.75" customHeight="1" x14ac:dyDescent="0.25">
      <c r="C50" s="39"/>
      <c r="D50" s="40"/>
      <c r="E50" s="77" t="s">
        <v>64</v>
      </c>
      <c r="F50" s="42"/>
      <c r="G50" s="46"/>
      <c r="H50" s="47">
        <v>0.01</v>
      </c>
      <c r="I50" s="78">
        <f>+H50*I43</f>
        <v>0</v>
      </c>
      <c r="J50" s="11"/>
    </row>
    <row r="51" spans="3:10" s="51" customFormat="1" ht="19.7" customHeight="1" x14ac:dyDescent="0.25">
      <c r="C51" s="49"/>
      <c r="D51" s="50"/>
      <c r="E51" s="79" t="s">
        <v>65</v>
      </c>
      <c r="F51" s="80"/>
      <c r="G51" s="81"/>
      <c r="H51" s="82">
        <v>0.01</v>
      </c>
      <c r="I51" s="83">
        <f>+I43*H51</f>
        <v>0</v>
      </c>
      <c r="J51" s="27"/>
    </row>
    <row r="52" spans="3:10" ht="19.7" customHeight="1" thickBot="1" x14ac:dyDescent="0.3">
      <c r="C52" s="39"/>
      <c r="D52" s="40"/>
      <c r="E52" s="67" t="s">
        <v>66</v>
      </c>
      <c r="F52" s="68"/>
      <c r="G52" s="69"/>
      <c r="H52" s="70" t="s">
        <v>67</v>
      </c>
      <c r="I52" s="71">
        <f>SUM(I43:I51)</f>
        <v>0</v>
      </c>
      <c r="J52" s="11"/>
    </row>
    <row r="53" spans="3:10" ht="19.149999999999999" customHeight="1" x14ac:dyDescent="0.25">
      <c r="C53" s="39"/>
      <c r="D53" s="40"/>
      <c r="E53" s="52"/>
      <c r="F53" s="53"/>
      <c r="G53" s="54"/>
      <c r="H53" s="54"/>
      <c r="I53" s="54"/>
      <c r="J53" s="11"/>
    </row>
    <row r="54" spans="3:10" ht="19.149999999999999" customHeight="1" x14ac:dyDescent="0.25">
      <c r="C54" s="39"/>
      <c r="D54" s="40"/>
      <c r="E54" s="52"/>
      <c r="F54" s="53"/>
      <c r="G54" s="54"/>
      <c r="H54" s="54"/>
      <c r="I54" s="54"/>
      <c r="J54" s="11"/>
    </row>
    <row r="55" spans="3:10" ht="19.149999999999999" customHeight="1" x14ac:dyDescent="0.25">
      <c r="C55" s="39"/>
      <c r="D55" s="40"/>
      <c r="E55" s="52"/>
      <c r="F55" s="53"/>
      <c r="G55" s="54"/>
      <c r="H55" s="54"/>
      <c r="I55" s="54"/>
      <c r="J55" s="11"/>
    </row>
    <row r="56" spans="3:10" s="57" customFormat="1" ht="24" customHeight="1" x14ac:dyDescent="0.2">
      <c r="C56" s="55"/>
      <c r="D56" s="56" t="s">
        <v>68</v>
      </c>
      <c r="E56" s="55"/>
      <c r="F56" s="55"/>
      <c r="G56" s="55"/>
      <c r="H56" s="55"/>
      <c r="I56" s="55"/>
      <c r="J56" s="55"/>
    </row>
    <row r="57" spans="3:10" s="57" customFormat="1" ht="24" customHeight="1" x14ac:dyDescent="0.2">
      <c r="C57" s="58" t="s">
        <v>16</v>
      </c>
      <c r="D57" s="92" t="s">
        <v>69</v>
      </c>
      <c r="E57" s="92"/>
      <c r="F57" s="92"/>
      <c r="G57" s="92"/>
      <c r="H57" s="92"/>
      <c r="I57" s="92"/>
      <c r="J57" s="55"/>
    </row>
    <row r="58" spans="3:10" s="57" customFormat="1" ht="24" customHeight="1" x14ac:dyDescent="0.2">
      <c r="C58" s="58" t="s">
        <v>24</v>
      </c>
      <c r="D58" s="55" t="s">
        <v>70</v>
      </c>
      <c r="E58" s="55"/>
      <c r="F58" s="55"/>
      <c r="G58" s="55"/>
      <c r="H58" s="55"/>
      <c r="I58" s="55"/>
      <c r="J58" s="55"/>
    </row>
    <row r="59" spans="3:10" s="57" customFormat="1" ht="24" customHeight="1" x14ac:dyDescent="0.2">
      <c r="C59" s="58" t="s">
        <v>24</v>
      </c>
      <c r="D59" s="92" t="s">
        <v>71</v>
      </c>
      <c r="E59" s="92"/>
      <c r="F59" s="92"/>
      <c r="G59" s="92"/>
      <c r="H59" s="92"/>
      <c r="I59" s="92"/>
      <c r="J59" s="55"/>
    </row>
    <row r="60" spans="3:10" s="57" customFormat="1" ht="24" customHeight="1" x14ac:dyDescent="0.2">
      <c r="C60" s="58" t="s">
        <v>72</v>
      </c>
      <c r="D60" s="59" t="s">
        <v>73</v>
      </c>
      <c r="E60" s="55"/>
      <c r="F60" s="55"/>
      <c r="G60" s="55"/>
      <c r="H60" s="55"/>
      <c r="I60" s="55"/>
      <c r="J60" s="55"/>
    </row>
    <row r="61" spans="3:10" s="57" customFormat="1" ht="24" customHeight="1" x14ac:dyDescent="0.2">
      <c r="C61" s="58" t="s">
        <v>74</v>
      </c>
      <c r="D61" s="59" t="s">
        <v>75</v>
      </c>
      <c r="E61" s="55"/>
      <c r="F61" s="55"/>
      <c r="G61" s="55"/>
      <c r="H61" s="55"/>
      <c r="I61" s="55"/>
      <c r="J61" s="55"/>
    </row>
    <row r="62" spans="3:10" s="57" customFormat="1" ht="43.5" customHeight="1" x14ac:dyDescent="0.2">
      <c r="C62" s="58" t="s">
        <v>76</v>
      </c>
      <c r="D62" s="92" t="s">
        <v>77</v>
      </c>
      <c r="E62" s="92"/>
      <c r="F62" s="92"/>
      <c r="G62" s="92"/>
      <c r="H62" s="92"/>
      <c r="I62" s="92"/>
      <c r="J62" s="55"/>
    </row>
    <row r="63" spans="3:10" s="57" customFormat="1" ht="27.6" customHeight="1" x14ac:dyDescent="0.2">
      <c r="C63" s="58" t="s">
        <v>44</v>
      </c>
      <c r="D63" s="92" t="s">
        <v>78</v>
      </c>
      <c r="E63" s="92"/>
      <c r="F63" s="92"/>
      <c r="G63" s="92"/>
      <c r="H63" s="92"/>
      <c r="I63" s="92"/>
      <c r="J63" s="55"/>
    </row>
    <row r="65" spans="3:12" ht="17.25" customHeight="1" x14ac:dyDescent="0.25">
      <c r="C65" s="60"/>
      <c r="D65" s="61"/>
      <c r="E65" s="62"/>
      <c r="F65" s="62"/>
      <c r="G65" s="62"/>
      <c r="H65" s="62"/>
      <c r="I65" s="62"/>
      <c r="J65" s="62"/>
    </row>
    <row r="66" spans="3:12" x14ac:dyDescent="0.25">
      <c r="C66" s="89"/>
      <c r="D66" s="89"/>
      <c r="E66" s="89"/>
      <c r="F66" s="89"/>
      <c r="G66" s="89"/>
      <c r="H66" s="89"/>
      <c r="I66" s="89"/>
      <c r="J66" s="58"/>
    </row>
    <row r="67" spans="3:12" x14ac:dyDescent="0.25">
      <c r="C67" s="90"/>
      <c r="D67" s="90"/>
      <c r="E67" s="90"/>
      <c r="F67" s="90"/>
      <c r="G67" s="90"/>
      <c r="H67" s="90"/>
      <c r="I67" s="90"/>
      <c r="J67" s="58"/>
    </row>
    <row r="68" spans="3:12" x14ac:dyDescent="0.25">
      <c r="C68" s="90"/>
      <c r="D68" s="90"/>
      <c r="E68" s="90"/>
      <c r="F68" s="90"/>
      <c r="G68" s="90"/>
      <c r="H68" s="90"/>
      <c r="I68" s="90"/>
      <c r="J68" s="58"/>
    </row>
    <row r="69" spans="3:12" x14ac:dyDescent="0.25">
      <c r="C69" s="60"/>
      <c r="D69" s="60"/>
      <c r="E69" s="62"/>
      <c r="F69" s="62"/>
      <c r="G69" s="62"/>
      <c r="H69" s="62"/>
      <c r="I69" s="62"/>
      <c r="J69" s="62"/>
    </row>
    <row r="71" spans="3:12" s="2" customFormat="1" x14ac:dyDescent="0.25">
      <c r="C71" s="1"/>
      <c r="D71" s="1"/>
      <c r="H71" s="3"/>
      <c r="K71" s="3"/>
      <c r="L71" s="3"/>
    </row>
  </sheetData>
  <mergeCells count="16">
    <mergeCell ref="C66:I66"/>
    <mergeCell ref="C67:I67"/>
    <mergeCell ref="C68:I68"/>
    <mergeCell ref="G13:H13"/>
    <mergeCell ref="D14:E14"/>
    <mergeCell ref="D57:I57"/>
    <mergeCell ref="D59:I59"/>
    <mergeCell ref="D62:I62"/>
    <mergeCell ref="D63:I63"/>
    <mergeCell ref="C11:D11"/>
    <mergeCell ref="E11:F11"/>
    <mergeCell ref="C2:I2"/>
    <mergeCell ref="C5:I5"/>
    <mergeCell ref="C7:I7"/>
    <mergeCell ref="C8:I8"/>
    <mergeCell ref="C10:I10"/>
  </mergeCells>
  <pageMargins left="0.6692913385826772" right="0.35433070866141736" top="0.39370078740157483" bottom="0.39370078740157483" header="0.31496062992125984" footer="0.27559055118110237"/>
  <pageSetup scale="40" orientation="portrait" horizontalDpi="360" verticalDpi="360" r:id="rId1"/>
  <headerFooter alignWithMargins="0">
    <oddFooter>&amp;R&amp;Pde&amp;N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calles especificas villa coraz </vt:lpstr>
      <vt:lpstr>'calles especificas villa coraz '!Área_de_impresión</vt:lpstr>
      <vt:lpstr>'calles especificas villa coraz 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Yasleiby Jimenez</dc:creator>
  <cp:lastModifiedBy>LENOVO</cp:lastModifiedBy>
  <cp:lastPrinted>2025-11-05T18:17:32Z</cp:lastPrinted>
  <dcterms:created xsi:type="dcterms:W3CDTF">2025-10-18T14:16:20Z</dcterms:created>
  <dcterms:modified xsi:type="dcterms:W3CDTF">2025-11-06T16:05:41Z</dcterms:modified>
</cp:coreProperties>
</file>